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Táblázat" sheetId="1" r:id="rId1"/>
    <sheet name="Diagram" sheetId="2" r:id="rId2"/>
    <sheet name="Módszertan" sheetId="3" r:id="rId3"/>
  </sheets>
  <definedNames>
    <definedName name="_xlnm.Print_Titles" localSheetId="0">'Táblázat'!$1:$1</definedName>
  </definedNames>
  <calcPr fullCalcOnLoad="1"/>
</workbook>
</file>

<file path=xl/sharedStrings.xml><?xml version="1.0" encoding="utf-8"?>
<sst xmlns="http://schemas.openxmlformats.org/spreadsheetml/2006/main" count="121" uniqueCount="92">
  <si>
    <t>Bontandó</t>
  </si>
  <si>
    <t>Kilakoltatott családok száma</t>
  </si>
  <si>
    <r>
      <t xml:space="preserve"> </t>
    </r>
  </si>
  <si>
    <t>Lakossági lakásbérlet [1000 Ft]</t>
  </si>
  <si>
    <t>Lakásértékesítés [1000 Ft]</t>
  </si>
  <si>
    <r>
      <t>Forrás:</t>
    </r>
    <r>
      <rPr>
        <sz val="9"/>
        <rFont val="Verdana"/>
        <family val="2"/>
      </rPr>
      <t xml:space="preserve"> 1080. számú KSH OSAP kérdőívek hivatali adatai alapján</t>
    </r>
  </si>
  <si>
    <t>Önkormányzati lakásgazdálkodási adatok</t>
  </si>
  <si>
    <t>1206. számú KSH OSAP számú kérdőív  hivatali adatai alapján</t>
  </si>
  <si>
    <t>nem lakható</t>
  </si>
  <si>
    <t>egyéb okból üres</t>
  </si>
  <si>
    <t xml:space="preserve"> lakott lakás</t>
  </si>
  <si>
    <t>Kizárólag önkormányzati tulajdonú lakóépületek száma</t>
  </si>
  <si>
    <t>Vegyes tulajdonú lakóépületek száma</t>
  </si>
  <si>
    <t>Önkormányzat tulajdonában lévő lakások száma</t>
  </si>
  <si>
    <t>Önkormányzat tulajdonában lévő lakóépületek száma</t>
  </si>
  <si>
    <t>1 éves szerződéssel bérbeszámítással kiadott lakások száma</t>
  </si>
  <si>
    <t>3 évnél hosszabb határozott idejű bérbeszámítással kiadott lakások száma</t>
  </si>
  <si>
    <t>Határozatlan idejű szerződéssel kiadott lakások száma</t>
  </si>
  <si>
    <t>Lakásbérlemények összes hátraléka év végén (1000 Ft)</t>
  </si>
  <si>
    <t>tárgyévben keletkezett (1000 Ft)</t>
  </si>
  <si>
    <t>Hátralékos vagy nem fizető háztartások miatti tárgyévi kiadások (1000 Ft)</t>
  </si>
  <si>
    <t xml:space="preserve">Lakbérhátralékkal érintett lakások száma </t>
  </si>
  <si>
    <t>részletfizetési megállapodások</t>
  </si>
  <si>
    <t>Lakásprivatizációval kapcsolatosan fennálló lakossági tartozás összege (hitelállomány) az év elején (1000 Ft)</t>
  </si>
  <si>
    <t>Tartozás visszafizetése (hiteltörlesztés) (1000 Ft)</t>
  </si>
  <si>
    <t>Kedvezmény (1000 Ft)</t>
  </si>
  <si>
    <t>Hiteállomány az év végén (1000 Ft)</t>
  </si>
  <si>
    <t>Szociális helyzet vagy lakbértámogatással kiadott lakások száma</t>
  </si>
  <si>
    <t>félkomfortos</t>
  </si>
  <si>
    <t>komfort nélküli</t>
  </si>
  <si>
    <t>szükséglakás</t>
  </si>
  <si>
    <t xml:space="preserve">összkomfortos lakás </t>
  </si>
  <si>
    <t>Költségelven bérbeadott  lakások száma</t>
  </si>
  <si>
    <t>Szociális helyzet vagy lakbértámogatással kiadott lakások lakbérének átlaga Ft/hó/m2</t>
  </si>
  <si>
    <t xml:space="preserve">komfortos lakás </t>
  </si>
  <si>
    <t>Költségelven bérbeadott  lakások lakbérének átlaga Ft/hó/m2</t>
  </si>
  <si>
    <t>Összes kiadott lakások száma</t>
  </si>
  <si>
    <t>Pályázati úton kiosztott lakások száma</t>
  </si>
  <si>
    <t>Összkomfortos lakások  lakbérének átlaga Ft/hó/m2</t>
  </si>
  <si>
    <t>Komfortos lakások lakbérének átlaga Ft/hó/m2</t>
  </si>
  <si>
    <t>Félkomfortos lakások lakbérének átlaga Ft/hó/m2</t>
  </si>
  <si>
    <t>Komfort nélküli laklások lakbérének átlaga Ft/hó/m2</t>
  </si>
  <si>
    <t>Szükséglakás lakbérének átlaga Ft/hó/m2</t>
  </si>
  <si>
    <t>Munkaviszonyhoz kötődően (szolgálati lakás) kiosztott lakások száma</t>
  </si>
  <si>
    <t>Bérleti jogviszonnyal rendelkező lakás</t>
  </si>
  <si>
    <t>Jogcím nélkül használt lakás</t>
  </si>
  <si>
    <t>Üres lakás</t>
  </si>
  <si>
    <t>Vegyes tulajdonú épületben lévő lakások</t>
  </si>
  <si>
    <t>Életveszélyes lakás</t>
  </si>
  <si>
    <t>Összkomfortos lakás</t>
  </si>
  <si>
    <t>Komfortos lakás</t>
  </si>
  <si>
    <t>Félkomfortos lakás</t>
  </si>
  <si>
    <t>Komfort nélküli lakás</t>
  </si>
  <si>
    <t>Szükség- és egyéb lakás</t>
  </si>
  <si>
    <t>Összkomfortos lakás alapterülete (m2)</t>
  </si>
  <si>
    <t>Komfortos lakás alapterülete (m2)</t>
  </si>
  <si>
    <t>Félkomfortos lakás alapterülete (m2)</t>
  </si>
  <si>
    <t>Komfort nélküli lakás alapterülete (m2)</t>
  </si>
  <si>
    <t>Szükség- és egyéb lakás alapterülete (m2)</t>
  </si>
  <si>
    <t>Energetikai tanúsítvánnyal rendelkező lakás</t>
  </si>
  <si>
    <t>Lakhatáshoz kapcsolódó rendszeres kiadások viseléséhez adott települési támogatásra felhasznált összeg (1000 Ft)</t>
  </si>
  <si>
    <t>Lakhatással kapcsolatos egyéb önkormányzati támogatások összege (1000 Ft)</t>
  </si>
  <si>
    <t>Lakáscélú támogatás összege (1000 Ft)</t>
  </si>
  <si>
    <t>1-3 év időtartamra kiadott lakások száma</t>
  </si>
  <si>
    <t>Felújítás nélküli korszerűsítésre költött összeg (1000 Ft)</t>
  </si>
  <si>
    <t>Felújítás nélküli korszerűsített lakások száma</t>
  </si>
  <si>
    <t>Megszűnt lakásbérlemények száma</t>
  </si>
  <si>
    <t>Megszűnt lakásbérlemények alapterülete m2</t>
  </si>
  <si>
    <t>Átmeneti elhelyezés céljából</t>
  </si>
  <si>
    <t>Lakáscsere alapján</t>
  </si>
  <si>
    <t>Egyéb jogcímen</t>
  </si>
  <si>
    <t>Lakáskiutalások összesen</t>
  </si>
  <si>
    <t>na</t>
  </si>
  <si>
    <t>12 hónapnál rövidebb időre kiadott lakások száma</t>
  </si>
  <si>
    <t>felszólítást kaptak</t>
  </si>
  <si>
    <t>Korszerűsítés nélkül felújított lakások száma (db)</t>
  </si>
  <si>
    <t>Korszerűsítés nélküli felújításokra fordított összeg (1000 Ft)</t>
  </si>
  <si>
    <t>Megszűnt lakásbérlemények becsült forgalmi értéke (1000 Ft)</t>
  </si>
  <si>
    <t>Karbantartással érintett lakások száma (db)</t>
  </si>
  <si>
    <t>Karbantartásra fordított összeg (1000 Ft)</t>
  </si>
  <si>
    <t>1</t>
  </si>
  <si>
    <t>1000</t>
  </si>
  <si>
    <t>95</t>
  </si>
  <si>
    <t>0</t>
  </si>
  <si>
    <t>Felújítással korszerűsített lakások száma</t>
  </si>
  <si>
    <t>Felújítással korszerűsítésre költött összeg (1000 Ft)</t>
  </si>
  <si>
    <t>2</t>
  </si>
  <si>
    <t>163</t>
  </si>
  <si>
    <t>14700</t>
  </si>
  <si>
    <t xml:space="preserve">Eladott lakásbérlemények száma </t>
  </si>
  <si>
    <t>Eladott lakásbérlemények alapterülete m2</t>
  </si>
  <si>
    <t>Eladott lakásbérlemények becsült forgalmi értéke (1000 Ft)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</si>
</sst>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sz val="10"/>
      <color indexed="4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 tint="-0.24997000396251678"/>
      <name val="Arial"/>
      <family val="2"/>
    </font>
    <font>
      <b/>
      <i/>
      <sz val="10"/>
      <color theme="3" tint="0.39998000860214233"/>
      <name val="Arial"/>
      <family val="2"/>
    </font>
    <font>
      <sz val="10"/>
      <color theme="8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 wrapText="1"/>
    </xf>
    <xf numFmtId="0" fontId="3" fillId="34" borderId="0" xfId="0" applyFont="1" applyFill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ill="1" applyBorder="1" applyAlignment="1">
      <alignment/>
    </xf>
    <xf numFmtId="1" fontId="45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47" fillId="33" borderId="0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Önkormányzati lakás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ok komfort fokozat szerinti megoszlása 2022</a:t>
            </a:r>
          </a:p>
        </c:rich>
      </c:tx>
      <c:layout>
        <c:manualLayout>
          <c:xMode val="factor"/>
          <c:yMode val="factor"/>
          <c:x val="-0.003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2035"/>
          <c:w val="0.57625"/>
          <c:h val="0.769"/>
        </c:manualLayout>
      </c:layout>
      <c:pieChart>
        <c:varyColors val="1"/>
        <c:ser>
          <c:idx val="0"/>
          <c:order val="0"/>
          <c:tx>
            <c:strRef>
              <c:f>Táblázat!$A$1</c:f>
              <c:strCache>
                <c:ptCount val="1"/>
                <c:pt idx="0">
                  <c:v>Önkormányzati lakásgazdálkodási adatok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Táblázat!$A$15:$A$19</c:f>
              <c:strCache>
                <c:ptCount val="4"/>
                <c:pt idx="0">
                  <c:v>Összkomfortos lakás</c:v>
                </c:pt>
                <c:pt idx="1">
                  <c:v>Komfortos lakás</c:v>
                </c:pt>
                <c:pt idx="2">
                  <c:v>Félkomfortos lakás</c:v>
                </c:pt>
                <c:pt idx="3">
                  <c:v>Komfort nélküli lakás</c:v>
                </c:pt>
              </c:strCache>
            </c:strRef>
          </c:cat>
          <c:val>
            <c:numRef>
              <c:f>Táblázat!$H$15:$H$18</c:f>
              <c:numCache>
                <c:ptCount val="4"/>
                <c:pt idx="0">
                  <c:v>17</c:v>
                </c:pt>
                <c:pt idx="1">
                  <c:v>56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0965"/>
          <c:w val="0.25675"/>
          <c:h val="0.7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152400</xdr:rowOff>
    </xdr:from>
    <xdr:to>
      <xdr:col>9</xdr:col>
      <xdr:colOff>381000</xdr:colOff>
      <xdr:row>26</xdr:row>
      <xdr:rowOff>104775</xdr:rowOff>
    </xdr:to>
    <xdr:graphicFrame>
      <xdr:nvGraphicFramePr>
        <xdr:cNvPr id="1" name="Diagram 3"/>
        <xdr:cNvGraphicFramePr/>
      </xdr:nvGraphicFramePr>
      <xdr:xfrm>
        <a:off x="771525" y="476250"/>
        <a:ext cx="5095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57150</xdr:rowOff>
    </xdr:from>
    <xdr:to>
      <xdr:col>16</xdr:col>
      <xdr:colOff>333375</xdr:colOff>
      <xdr:row>37</xdr:row>
      <xdr:rowOff>114300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76225" y="381000"/>
          <a:ext cx="9810750" cy="5724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Önkormányzati feladatok ellátására elosztott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lakás, amelyet nem igény alapján juttatnak, hanem amelynek révén az önkormányzat a számára elõírt elhelyezési kötelezettségét teljesíti vagy rendkívüli esemény miatt (pl. elemi csapás, tûzkár stb.) egy család vagy személy elhelyezésérõl gondoskodik.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építmény karbantartás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építmény állagának és rendeltetésszerû használatának biztosítása érdekében szükséges megelõzõ és javító munkák elvégzése, továbbá a javítandó tárgy értékéhez viszonyítva kis értékû alkatrészek cseréje.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felújítás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idõszakonként szükségessé váló, az építmény egészére, illetõleg egy vagy több fõszerkezetére kiterjedõ olyan általános javítás, amely az építmény eredeti mûszaki állapotát visszaállítja, illetõleg eredeti használhatóságát, üzembiztonságát - az építmény egyes szerkezeteinek, berendezéseinek kicserélésével vagy az eredetitõl eltérõ kialakításával - növeli.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Félkomfortos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lakás, amely a komfortos lakás követelményeinek nem felel meg, de legalább a) tizenkét négyzetmétert meghaladó alapterületû lakószobával, fõzõhelyiséggel, továbbá fürdõhelyiséggel vagy vízöblítéses WC-vel és b) közmûvesítettséggel (legalább villany- és vízellátással) és c) egyedi fûtési móddal rendelkezik.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komfort nélküli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amely a félkomfortos lakás követelményeinek nem felel meg, de legalább a) tizenkét négyzetmétert meghaladó alapterületû lakószobával és fõzõhelyiséggel, továbbá a lakáson kívül WC-vel (árnyékszékkel) és b) egyedi fûtési móddal rendelkezik, valamint c) a vízvétel lehetõsége biztosított.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komfortos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lakás, amely legalább a) tizenkét négyzetmétert meghaladó alapterületû lakószobával, fõzõhelyiséggel, fürdõhelyiséggel és vízöblítéses WC-vel, b) közmûvesítettséggel, c) melegvízellátással és d) egyedi fûtési móddal (gázfûtéssel, szilárd- vagy olajtüzelésû kályhafûtéssel, elektromos hõtároló kályhával) rendelkezik.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összkomfortos lakás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lakás, amely legalább a) tizenkét négyzetmétert meghaladó alapterületû lakószobával, fõzõhelyiséggel, fürdõhelyiséggel és vízöblítéses WC-vel (a fürdõ- vagy külön helyiségben), b) közmûvesítettséggel (villany- és vízellátással, szennyvízelvezetéssel), c) melegvízellátással (táv-, egyedi központi, etázsmelegvíz-ellátással, villanybojlerrel, gázüzemû vízmelegítõvel vagy fürdõkályhával) és d) központi fûtési móddal (táv-, egyedi központi vagy etázsfûtéssel) rendelkezik.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Bérlemény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bérleti szerzõdés tárgya. Lehet lakás-, kert-, üzlet-, raktár- stb. bérlemény. Bérleményként kell kezelni a házfelügyelõi vagy egyéb szolgálati lakásokat, valamint a bérbe nem adott (üresen álló) lakásokat és a más célra bérbe adható helyiségeket (pl. üzleteket) is.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lakásbérlemény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lakásbérleti szerzõdés tárgya. Ide tartoznak a lakás céljára bérbe adott bérlemények és a házfelügyelõi vagy egyéb szolgálati lakások, valamint a bérbe nem adott (üres) lakások.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lakbérbevétel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lakásbérlemények után lakbér címén ténylegesen bevételezett összeg, figyelembe véve a túlfizetéseket is.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Definíció forrása: KSH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108"/>
  <sheetViews>
    <sheetView showGridLines="0"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59" sqref="N59"/>
    </sheetView>
  </sheetViews>
  <sheetFormatPr defaultColWidth="9.140625" defaultRowHeight="12.75"/>
  <cols>
    <col min="1" max="1" width="82.8515625" style="0" customWidth="1"/>
    <col min="4" max="4" width="8.7109375" style="0" customWidth="1"/>
  </cols>
  <sheetData>
    <row r="1" spans="1:8" ht="18">
      <c r="A1" s="8" t="s">
        <v>6</v>
      </c>
      <c r="B1" s="21">
        <v>2016</v>
      </c>
      <c r="C1" s="21">
        <v>2017</v>
      </c>
      <c r="D1" s="21">
        <v>2018</v>
      </c>
      <c r="E1" s="21">
        <v>2019</v>
      </c>
      <c r="F1" s="21">
        <v>2020</v>
      </c>
      <c r="G1" s="21">
        <v>2021</v>
      </c>
      <c r="H1" s="21">
        <v>2022</v>
      </c>
    </row>
    <row r="2" spans="1:8" ht="12.75">
      <c r="A2" s="1" t="s">
        <v>14</v>
      </c>
      <c r="B2" s="2">
        <v>42</v>
      </c>
      <c r="C2" s="2">
        <v>42</v>
      </c>
      <c r="D2" s="2">
        <v>39</v>
      </c>
      <c r="E2" s="18">
        <v>39</v>
      </c>
      <c r="F2" s="18">
        <v>38</v>
      </c>
      <c r="G2" s="18">
        <v>37</v>
      </c>
      <c r="H2" s="18">
        <v>34</v>
      </c>
    </row>
    <row r="3" spans="1:8" ht="12.75">
      <c r="A3" s="9" t="s">
        <v>11</v>
      </c>
      <c r="B3" s="9">
        <v>28</v>
      </c>
      <c r="C3" s="2">
        <v>28</v>
      </c>
      <c r="D3" s="2">
        <v>25</v>
      </c>
      <c r="E3" s="18">
        <v>25</v>
      </c>
      <c r="F3" s="18">
        <v>14</v>
      </c>
      <c r="G3" s="18">
        <v>14</v>
      </c>
      <c r="H3" s="18">
        <v>20</v>
      </c>
    </row>
    <row r="4" spans="1:8" ht="12.75">
      <c r="A4" s="9" t="s">
        <v>12</v>
      </c>
      <c r="B4" s="9">
        <v>14</v>
      </c>
      <c r="C4" s="2">
        <v>14</v>
      </c>
      <c r="D4" s="2">
        <v>14</v>
      </c>
      <c r="E4" s="18">
        <v>14</v>
      </c>
      <c r="F4" s="18"/>
      <c r="G4" s="18"/>
      <c r="H4" s="18">
        <v>14</v>
      </c>
    </row>
    <row r="5" spans="1:8" ht="12.75">
      <c r="A5" s="1" t="s">
        <v>13</v>
      </c>
      <c r="B5" s="11">
        <f>B6+B7+B8</f>
        <v>118</v>
      </c>
      <c r="C5" s="11">
        <f>C6+C7+C8</f>
        <v>118</v>
      </c>
      <c r="D5" s="11">
        <f>D6+D7+D8</f>
        <v>113</v>
      </c>
      <c r="E5" s="11">
        <f>E6+E7+E8</f>
        <v>113</v>
      </c>
      <c r="F5" s="11">
        <f>F6+F7+F8</f>
        <v>111</v>
      </c>
      <c r="G5" s="11">
        <f>G6+G7+G8</f>
        <v>108</v>
      </c>
      <c r="H5" s="11">
        <f>H6+H7+H8</f>
        <v>103</v>
      </c>
    </row>
    <row r="6" spans="1:8" ht="12.75">
      <c r="A6" s="9" t="s">
        <v>44</v>
      </c>
      <c r="B6" s="2">
        <v>87</v>
      </c>
      <c r="C6" s="2">
        <v>89</v>
      </c>
      <c r="D6" s="2">
        <v>84</v>
      </c>
      <c r="E6" s="2">
        <v>83</v>
      </c>
      <c r="F6" s="2">
        <v>77</v>
      </c>
      <c r="G6" s="2">
        <v>78</v>
      </c>
      <c r="H6" s="2">
        <v>75</v>
      </c>
    </row>
    <row r="7" spans="1:8" ht="12.75">
      <c r="A7" s="9" t="s">
        <v>45</v>
      </c>
      <c r="B7" s="2">
        <v>1</v>
      </c>
      <c r="C7" s="2">
        <v>2</v>
      </c>
      <c r="D7" s="2">
        <v>2</v>
      </c>
      <c r="E7" s="2">
        <v>3</v>
      </c>
      <c r="F7" s="2">
        <v>3</v>
      </c>
      <c r="G7" s="2">
        <v>2</v>
      </c>
      <c r="H7" s="2">
        <v>1</v>
      </c>
    </row>
    <row r="8" spans="1:8" ht="12.75">
      <c r="A8" s="9" t="s">
        <v>46</v>
      </c>
      <c r="B8" s="2">
        <f>B9+B10</f>
        <v>30</v>
      </c>
      <c r="C8" s="2">
        <f>C9+C10</f>
        <v>27</v>
      </c>
      <c r="D8" s="2">
        <f>D9+D10</f>
        <v>27</v>
      </c>
      <c r="E8" s="2">
        <v>27</v>
      </c>
      <c r="F8" s="2">
        <v>31</v>
      </c>
      <c r="G8" s="2">
        <v>28</v>
      </c>
      <c r="H8" s="2">
        <v>27</v>
      </c>
    </row>
    <row r="9" spans="1:8" ht="12.75">
      <c r="A9" s="10" t="s">
        <v>8</v>
      </c>
      <c r="B9" s="2">
        <v>15</v>
      </c>
      <c r="C9" s="2">
        <v>17</v>
      </c>
      <c r="D9" s="2">
        <v>15</v>
      </c>
      <c r="E9" s="2">
        <v>15</v>
      </c>
      <c r="F9" s="2">
        <v>11</v>
      </c>
      <c r="G9" s="2">
        <v>13</v>
      </c>
      <c r="H9" s="2">
        <v>19</v>
      </c>
    </row>
    <row r="10" spans="1:8" ht="12.75">
      <c r="A10" s="10" t="s">
        <v>9</v>
      </c>
      <c r="B10" s="2">
        <v>15</v>
      </c>
      <c r="C10" s="2">
        <v>10</v>
      </c>
      <c r="D10" s="2">
        <v>12</v>
      </c>
      <c r="E10" s="2">
        <v>12</v>
      </c>
      <c r="F10" s="2">
        <v>20</v>
      </c>
      <c r="G10" s="2">
        <v>15</v>
      </c>
      <c r="H10" s="2">
        <v>8</v>
      </c>
    </row>
    <row r="11" spans="1:8" ht="12.75">
      <c r="A11" s="12" t="s">
        <v>47</v>
      </c>
      <c r="B11" s="2">
        <v>23</v>
      </c>
      <c r="C11" s="2">
        <v>23</v>
      </c>
      <c r="D11" s="2">
        <v>23</v>
      </c>
      <c r="E11" s="2">
        <v>23</v>
      </c>
      <c r="F11" s="2">
        <v>23</v>
      </c>
      <c r="G11" s="2">
        <v>23</v>
      </c>
      <c r="H11" s="2">
        <v>22</v>
      </c>
    </row>
    <row r="12" spans="1:8" ht="12.75">
      <c r="A12" s="12" t="s">
        <v>48</v>
      </c>
      <c r="B12" s="2">
        <v>0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12" t="s">
        <v>0</v>
      </c>
      <c r="B13" s="2">
        <v>20</v>
      </c>
      <c r="C13" s="2">
        <v>18</v>
      </c>
      <c r="D13" s="2">
        <v>15</v>
      </c>
      <c r="E13" s="2">
        <v>15</v>
      </c>
      <c r="F13" s="2">
        <v>17</v>
      </c>
      <c r="G13" s="2">
        <v>13</v>
      </c>
      <c r="H13" s="2">
        <v>15</v>
      </c>
    </row>
    <row r="14" spans="1:8" ht="12.75">
      <c r="A14" s="10" t="s">
        <v>10</v>
      </c>
      <c r="B14" s="2">
        <v>12</v>
      </c>
      <c r="C14" s="2">
        <v>10</v>
      </c>
      <c r="D14" s="2">
        <v>6</v>
      </c>
      <c r="E14" s="2">
        <v>8</v>
      </c>
      <c r="F14" s="2">
        <v>7</v>
      </c>
      <c r="G14" s="2">
        <v>3</v>
      </c>
      <c r="H14" s="2">
        <v>4</v>
      </c>
    </row>
    <row r="15" spans="1:8" ht="12.75">
      <c r="A15" s="12" t="s">
        <v>49</v>
      </c>
      <c r="B15" s="2">
        <v>19</v>
      </c>
      <c r="C15" s="2">
        <v>19</v>
      </c>
      <c r="D15" s="2">
        <v>19</v>
      </c>
      <c r="E15" s="2">
        <v>19</v>
      </c>
      <c r="F15" s="2">
        <v>17</v>
      </c>
      <c r="G15" s="2">
        <v>17</v>
      </c>
      <c r="H15" s="2">
        <v>17</v>
      </c>
    </row>
    <row r="16" spans="1:8" ht="12.75">
      <c r="A16" s="12" t="s">
        <v>50</v>
      </c>
      <c r="B16" s="2">
        <v>64</v>
      </c>
      <c r="C16" s="2">
        <v>64</v>
      </c>
      <c r="D16" s="2">
        <v>63</v>
      </c>
      <c r="E16" s="2">
        <v>63</v>
      </c>
      <c r="F16" s="2">
        <v>63</v>
      </c>
      <c r="G16" s="2">
        <v>61</v>
      </c>
      <c r="H16" s="2">
        <v>56</v>
      </c>
    </row>
    <row r="17" spans="1:8" ht="12.75">
      <c r="A17" s="12" t="s">
        <v>51</v>
      </c>
      <c r="B17" s="2">
        <v>10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</row>
    <row r="18" spans="1:8" ht="12.75">
      <c r="A18" s="12" t="s">
        <v>52</v>
      </c>
      <c r="B18" s="2">
        <v>24</v>
      </c>
      <c r="C18" s="2">
        <v>24</v>
      </c>
      <c r="D18" s="2">
        <v>21</v>
      </c>
      <c r="E18" s="2">
        <v>21</v>
      </c>
      <c r="F18" s="2">
        <v>21</v>
      </c>
      <c r="G18" s="2">
        <v>20</v>
      </c>
      <c r="H18" s="2">
        <v>20</v>
      </c>
    </row>
    <row r="19" spans="1:8" ht="12.75">
      <c r="A19" s="12" t="s">
        <v>53</v>
      </c>
      <c r="B19" s="2">
        <v>1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</row>
    <row r="20" spans="1:8" ht="12.75">
      <c r="A20" s="12" t="s">
        <v>54</v>
      </c>
      <c r="B20" s="2">
        <v>1080</v>
      </c>
      <c r="C20" s="2">
        <v>1080</v>
      </c>
      <c r="D20" s="2">
        <v>1080</v>
      </c>
      <c r="E20" s="2">
        <v>1080</v>
      </c>
      <c r="F20" s="2">
        <v>917</v>
      </c>
      <c r="G20" s="2">
        <v>917</v>
      </c>
      <c r="H20" s="2">
        <v>835</v>
      </c>
    </row>
    <row r="21" spans="1:8" ht="12.75">
      <c r="A21" s="12" t="s">
        <v>55</v>
      </c>
      <c r="B21" s="2">
        <v>2964</v>
      </c>
      <c r="C21" s="2">
        <v>2964</v>
      </c>
      <c r="D21" s="2">
        <v>2921</v>
      </c>
      <c r="E21" s="2">
        <v>2921</v>
      </c>
      <c r="F21" s="2">
        <v>2921</v>
      </c>
      <c r="G21" s="2">
        <v>2842</v>
      </c>
      <c r="H21" s="2">
        <v>2542</v>
      </c>
    </row>
    <row r="22" spans="1:8" ht="12.75">
      <c r="A22" s="12" t="s">
        <v>56</v>
      </c>
      <c r="B22" s="2">
        <v>401</v>
      </c>
      <c r="C22" s="2">
        <v>401</v>
      </c>
      <c r="D22" s="2">
        <v>401</v>
      </c>
      <c r="E22" s="2">
        <v>401</v>
      </c>
      <c r="F22" s="2">
        <v>401</v>
      </c>
      <c r="G22" s="2">
        <v>401</v>
      </c>
      <c r="H22" s="2">
        <v>401</v>
      </c>
    </row>
    <row r="23" spans="1:8" ht="12.75">
      <c r="A23" s="12" t="s">
        <v>57</v>
      </c>
      <c r="B23" s="2">
        <v>857</v>
      </c>
      <c r="C23" s="2">
        <v>857</v>
      </c>
      <c r="D23" s="2">
        <v>765</v>
      </c>
      <c r="E23" s="2">
        <v>765</v>
      </c>
      <c r="F23" s="2">
        <v>765</v>
      </c>
      <c r="G23" s="2">
        <v>723</v>
      </c>
      <c r="H23" s="2">
        <v>689</v>
      </c>
    </row>
    <row r="24" spans="1:8" ht="12.75">
      <c r="A24" s="12" t="s">
        <v>58</v>
      </c>
      <c r="B24" s="2">
        <v>20</v>
      </c>
      <c r="C24" s="2">
        <v>20</v>
      </c>
      <c r="D24" s="9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.75">
      <c r="A25" s="12" t="s">
        <v>59</v>
      </c>
      <c r="B25" s="2">
        <v>2</v>
      </c>
      <c r="C25" s="2">
        <v>3</v>
      </c>
      <c r="D25" s="2">
        <v>8</v>
      </c>
      <c r="E25" s="2">
        <v>11</v>
      </c>
      <c r="F25" s="2">
        <v>7</v>
      </c>
      <c r="G25" s="2">
        <v>20</v>
      </c>
      <c r="H25" s="2">
        <v>21</v>
      </c>
    </row>
    <row r="26" spans="1:8" ht="12.75">
      <c r="A26" s="12" t="s">
        <v>73</v>
      </c>
      <c r="B26" s="2">
        <v>0</v>
      </c>
      <c r="C26" s="2"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9" t="s">
        <v>15</v>
      </c>
      <c r="B27" s="2">
        <v>2</v>
      </c>
      <c r="C27" s="2">
        <v>1</v>
      </c>
      <c r="D27" s="2">
        <v>0</v>
      </c>
      <c r="E27" s="2">
        <v>0</v>
      </c>
      <c r="F27" s="2">
        <v>1</v>
      </c>
      <c r="G27" s="2">
        <v>1</v>
      </c>
      <c r="H27" s="2">
        <v>0</v>
      </c>
    </row>
    <row r="28" spans="1:8" ht="12.75">
      <c r="A28" s="9" t="s">
        <v>63</v>
      </c>
      <c r="B28" s="2">
        <v>0</v>
      </c>
      <c r="C28" s="2">
        <v>5</v>
      </c>
      <c r="D28" s="2">
        <v>7</v>
      </c>
      <c r="E28" s="2">
        <v>9</v>
      </c>
      <c r="F28" s="2">
        <v>8</v>
      </c>
      <c r="G28" s="2">
        <v>10</v>
      </c>
      <c r="H28" s="2">
        <v>9</v>
      </c>
    </row>
    <row r="29" spans="1:8" ht="12.75">
      <c r="A29" s="9" t="s">
        <v>16</v>
      </c>
      <c r="B29" s="2">
        <v>9</v>
      </c>
      <c r="C29" s="2">
        <v>9</v>
      </c>
      <c r="D29" s="2">
        <v>9</v>
      </c>
      <c r="E29" s="2">
        <v>6</v>
      </c>
      <c r="F29" s="2">
        <v>6</v>
      </c>
      <c r="G29" s="2">
        <v>7</v>
      </c>
      <c r="H29" s="2">
        <v>5</v>
      </c>
    </row>
    <row r="30" spans="1:8" ht="12.75">
      <c r="A30" s="9" t="s">
        <v>17</v>
      </c>
      <c r="B30" s="2">
        <v>107</v>
      </c>
      <c r="C30" s="2">
        <v>73</v>
      </c>
      <c r="D30" s="2">
        <v>68</v>
      </c>
      <c r="E30" s="2">
        <v>68</v>
      </c>
      <c r="F30" s="2">
        <v>62</v>
      </c>
      <c r="G30" s="2">
        <v>60</v>
      </c>
      <c r="H30" s="2">
        <v>61</v>
      </c>
    </row>
    <row r="31" spans="1:8" ht="12.75">
      <c r="A31" s="4" t="s">
        <v>3</v>
      </c>
      <c r="B31" s="9">
        <v>13753</v>
      </c>
      <c r="C31" s="2">
        <v>13914</v>
      </c>
      <c r="D31" s="2">
        <v>10998</v>
      </c>
      <c r="E31" s="2">
        <v>10630</v>
      </c>
      <c r="F31" s="2">
        <v>10833</v>
      </c>
      <c r="G31" s="2">
        <v>10663</v>
      </c>
      <c r="H31" s="2">
        <v>10215</v>
      </c>
    </row>
    <row r="32" spans="1:8" ht="12.75">
      <c r="A32" s="4" t="s">
        <v>4</v>
      </c>
      <c r="B32" s="2">
        <v>469</v>
      </c>
      <c r="C32" s="2">
        <v>639</v>
      </c>
      <c r="D32" s="2">
        <v>212</v>
      </c>
      <c r="E32" s="2">
        <v>235</v>
      </c>
      <c r="F32" s="2">
        <v>651</v>
      </c>
      <c r="G32" s="2">
        <v>23900</v>
      </c>
      <c r="H32" s="2">
        <v>45450</v>
      </c>
    </row>
    <row r="33" spans="1:8" ht="12.75">
      <c r="A33" s="9" t="s">
        <v>18</v>
      </c>
      <c r="B33" s="2">
        <v>10265</v>
      </c>
      <c r="C33" s="2">
        <v>11048</v>
      </c>
      <c r="D33" s="2">
        <v>12095</v>
      </c>
      <c r="E33" s="2">
        <v>13807</v>
      </c>
      <c r="F33" s="2">
        <v>14559</v>
      </c>
      <c r="G33" s="2">
        <v>14064</v>
      </c>
      <c r="H33" s="2">
        <v>9478</v>
      </c>
    </row>
    <row r="34" spans="1:8" ht="12.75">
      <c r="A34" s="10" t="s">
        <v>19</v>
      </c>
      <c r="B34" s="2">
        <v>384</v>
      </c>
      <c r="C34" s="2">
        <v>486</v>
      </c>
      <c r="D34" s="2">
        <v>1066</v>
      </c>
      <c r="E34" s="2">
        <v>1712</v>
      </c>
      <c r="F34" s="2">
        <v>1388</v>
      </c>
      <c r="G34" s="2">
        <v>595</v>
      </c>
      <c r="H34" s="2">
        <v>1153</v>
      </c>
    </row>
    <row r="35" spans="1:8" ht="12.75">
      <c r="A35" s="9" t="s">
        <v>20</v>
      </c>
      <c r="B35" s="2">
        <v>349</v>
      </c>
      <c r="C35" s="2">
        <v>107</v>
      </c>
      <c r="D35" s="2">
        <v>9</v>
      </c>
      <c r="E35" s="22" t="s">
        <v>72</v>
      </c>
      <c r="F35" s="22" t="s">
        <v>72</v>
      </c>
      <c r="G35" s="22" t="s">
        <v>72</v>
      </c>
      <c r="H35" s="25" t="s">
        <v>83</v>
      </c>
    </row>
    <row r="36" spans="1:8" ht="12.75">
      <c r="A36" s="9" t="s">
        <v>21</v>
      </c>
      <c r="B36" s="2">
        <v>45</v>
      </c>
      <c r="C36" s="2">
        <v>38</v>
      </c>
      <c r="D36" s="2">
        <v>36</v>
      </c>
      <c r="E36" s="2">
        <v>38</v>
      </c>
      <c r="F36" s="2">
        <v>32</v>
      </c>
      <c r="G36" s="2">
        <v>33</v>
      </c>
      <c r="H36" s="2">
        <v>27</v>
      </c>
    </row>
    <row r="37" spans="1:8" ht="12.75">
      <c r="A37" s="10" t="s">
        <v>22</v>
      </c>
      <c r="B37" s="2">
        <v>1</v>
      </c>
      <c r="C37" s="2">
        <v>2</v>
      </c>
      <c r="D37" s="2">
        <v>5</v>
      </c>
      <c r="E37" s="2">
        <v>5</v>
      </c>
      <c r="F37" s="2">
        <v>0</v>
      </c>
      <c r="G37" s="2">
        <v>11</v>
      </c>
      <c r="H37" s="2">
        <v>7</v>
      </c>
    </row>
    <row r="38" spans="1:8" ht="12.75">
      <c r="A38" s="10" t="s">
        <v>74</v>
      </c>
      <c r="B38" s="2">
        <v>0</v>
      </c>
      <c r="C38" s="2">
        <v>3</v>
      </c>
      <c r="D38" s="2">
        <v>15</v>
      </c>
      <c r="E38" s="2">
        <v>24</v>
      </c>
      <c r="F38" s="2">
        <v>19</v>
      </c>
      <c r="G38" s="2">
        <v>29</v>
      </c>
      <c r="H38" s="2">
        <v>20</v>
      </c>
    </row>
    <row r="39" spans="1:8" ht="12.75">
      <c r="A39" s="12" t="s">
        <v>84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1</v>
      </c>
      <c r="H39" s="2">
        <v>3</v>
      </c>
    </row>
    <row r="40" spans="1:8" ht="12.75">
      <c r="A40" s="12" t="s">
        <v>85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381</v>
      </c>
      <c r="H40" s="2">
        <v>802</v>
      </c>
    </row>
    <row r="41" spans="1:8" ht="12.75">
      <c r="A41" s="12" t="s">
        <v>65</v>
      </c>
      <c r="B41" s="2">
        <v>0</v>
      </c>
      <c r="C41" s="2">
        <v>15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12" t="s">
        <v>64</v>
      </c>
      <c r="B42" s="2">
        <v>0</v>
      </c>
      <c r="C42" s="2">
        <v>2151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17" t="s">
        <v>75</v>
      </c>
      <c r="B43" s="2">
        <v>3</v>
      </c>
      <c r="C43" s="18">
        <v>3</v>
      </c>
      <c r="D43" s="13">
        <v>6</v>
      </c>
      <c r="E43" s="2">
        <v>3</v>
      </c>
      <c r="F43" s="2">
        <v>3</v>
      </c>
      <c r="G43" s="2">
        <v>8</v>
      </c>
      <c r="H43" s="2">
        <v>0</v>
      </c>
    </row>
    <row r="44" spans="1:8" ht="12.75">
      <c r="A44" s="17" t="s">
        <v>76</v>
      </c>
      <c r="B44" s="2">
        <v>732</v>
      </c>
      <c r="C44" s="2">
        <v>1379</v>
      </c>
      <c r="D44" s="2">
        <v>1685</v>
      </c>
      <c r="E44" s="2">
        <v>493</v>
      </c>
      <c r="F44" s="2">
        <v>1029</v>
      </c>
      <c r="G44" s="2">
        <v>3846</v>
      </c>
      <c r="H44" s="2">
        <v>0</v>
      </c>
    </row>
    <row r="45" spans="1:8" ht="12.75">
      <c r="A45" s="12" t="s">
        <v>78</v>
      </c>
      <c r="B45" s="2">
        <v>12</v>
      </c>
      <c r="C45" s="2">
        <v>0</v>
      </c>
      <c r="D45" s="2">
        <v>13</v>
      </c>
      <c r="E45" s="2">
        <v>12</v>
      </c>
      <c r="F45" s="2">
        <v>7</v>
      </c>
      <c r="G45" s="2">
        <v>8</v>
      </c>
      <c r="H45" s="2">
        <v>9</v>
      </c>
    </row>
    <row r="46" spans="1:8" ht="12.75">
      <c r="A46" s="12" t="s">
        <v>79</v>
      </c>
      <c r="B46" s="2">
        <v>1442</v>
      </c>
      <c r="C46" s="2">
        <v>0</v>
      </c>
      <c r="D46" s="2">
        <v>1172</v>
      </c>
      <c r="E46" s="2">
        <v>528</v>
      </c>
      <c r="F46" s="2">
        <v>463</v>
      </c>
      <c r="G46" s="2">
        <v>706</v>
      </c>
      <c r="H46" s="2">
        <v>767</v>
      </c>
    </row>
    <row r="47" spans="1:8" ht="12.75">
      <c r="A47" s="12" t="s">
        <v>26</v>
      </c>
      <c r="B47" s="3">
        <f>B54-B55-B56</f>
        <v>2320</v>
      </c>
      <c r="C47" s="3">
        <f>C54-C55-C56</f>
        <v>1705</v>
      </c>
      <c r="D47" s="3">
        <f>D54-D55-D56</f>
        <v>1444</v>
      </c>
      <c r="E47" s="3">
        <f>E54-E55-E56</f>
        <v>1155</v>
      </c>
      <c r="F47" s="3">
        <f>F54-F55-F56</f>
        <v>677</v>
      </c>
      <c r="G47" s="3">
        <f>G54-G55-G56</f>
        <v>443</v>
      </c>
      <c r="H47" s="3">
        <f>H54-H55-H56</f>
        <v>202</v>
      </c>
    </row>
    <row r="48" spans="1:8" ht="12.75">
      <c r="A48" s="12" t="s">
        <v>89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3</v>
      </c>
      <c r="H48" s="2">
        <v>4</v>
      </c>
    </row>
    <row r="49" spans="1:8" ht="12.75">
      <c r="A49" s="12" t="s">
        <v>90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127</v>
      </c>
      <c r="H49" s="2">
        <v>230</v>
      </c>
    </row>
    <row r="50" spans="1:8" ht="12.75">
      <c r="A50" s="12" t="s">
        <v>91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20500</v>
      </c>
      <c r="H50" s="2">
        <v>40950</v>
      </c>
    </row>
    <row r="51" spans="1:8" ht="12.75">
      <c r="A51" s="12" t="s">
        <v>66</v>
      </c>
      <c r="B51" s="2">
        <v>0</v>
      </c>
      <c r="C51" s="2">
        <v>3</v>
      </c>
      <c r="D51" s="2">
        <v>5</v>
      </c>
      <c r="E51" s="25" t="s">
        <v>72</v>
      </c>
      <c r="F51" s="25" t="s">
        <v>86</v>
      </c>
      <c r="G51" s="25" t="s">
        <v>83</v>
      </c>
      <c r="H51" s="25" t="s">
        <v>80</v>
      </c>
    </row>
    <row r="52" spans="1:8" ht="12.75">
      <c r="A52" s="12" t="s">
        <v>67</v>
      </c>
      <c r="B52" s="2">
        <v>0</v>
      </c>
      <c r="C52" s="2">
        <v>92</v>
      </c>
      <c r="D52" s="2">
        <v>165</v>
      </c>
      <c r="E52" s="25" t="s">
        <v>72</v>
      </c>
      <c r="F52" s="25" t="s">
        <v>87</v>
      </c>
      <c r="G52" s="25" t="s">
        <v>83</v>
      </c>
      <c r="H52" s="25" t="s">
        <v>82</v>
      </c>
    </row>
    <row r="53" spans="1:8" ht="12.75">
      <c r="A53" s="12" t="s">
        <v>77</v>
      </c>
      <c r="B53" s="2">
        <v>0</v>
      </c>
      <c r="C53" s="2">
        <v>488</v>
      </c>
      <c r="D53" s="2">
        <v>4180</v>
      </c>
      <c r="E53" s="22" t="s">
        <v>72</v>
      </c>
      <c r="F53" s="22" t="s">
        <v>88</v>
      </c>
      <c r="G53" s="22" t="s">
        <v>83</v>
      </c>
      <c r="H53" s="25" t="s">
        <v>81</v>
      </c>
    </row>
    <row r="54" spans="1:8" ht="12.75">
      <c r="A54" s="12" t="s">
        <v>23</v>
      </c>
      <c r="B54" s="2">
        <v>2883</v>
      </c>
      <c r="C54" s="2">
        <v>2471</v>
      </c>
      <c r="D54" s="2">
        <v>1705</v>
      </c>
      <c r="E54" s="2">
        <v>1444</v>
      </c>
      <c r="F54" s="2">
        <v>1156</v>
      </c>
      <c r="G54" s="2">
        <v>677</v>
      </c>
      <c r="H54" s="2">
        <v>443</v>
      </c>
    </row>
    <row r="55" spans="1:8" ht="12.75">
      <c r="A55" s="12" t="s">
        <v>24</v>
      </c>
      <c r="B55" s="2">
        <v>469</v>
      </c>
      <c r="C55" s="2">
        <v>634</v>
      </c>
      <c r="D55" s="2">
        <v>212</v>
      </c>
      <c r="E55" s="2">
        <v>235</v>
      </c>
      <c r="F55" s="2">
        <v>351</v>
      </c>
      <c r="G55" s="2">
        <v>218</v>
      </c>
      <c r="H55" s="2">
        <v>159</v>
      </c>
    </row>
    <row r="56" spans="1:8" ht="12.75">
      <c r="A56" s="12" t="s">
        <v>25</v>
      </c>
      <c r="B56" s="2">
        <v>94</v>
      </c>
      <c r="C56" s="2">
        <v>132</v>
      </c>
      <c r="D56" s="2">
        <v>49</v>
      </c>
      <c r="E56" s="2">
        <v>54</v>
      </c>
      <c r="F56" s="2">
        <v>128</v>
      </c>
      <c r="G56" s="2">
        <v>16</v>
      </c>
      <c r="H56" s="2">
        <v>82</v>
      </c>
    </row>
    <row r="57" spans="1:8" ht="12.75">
      <c r="A57" s="19" t="s">
        <v>60</v>
      </c>
      <c r="B57" s="18">
        <v>45668</v>
      </c>
      <c r="C57" s="2">
        <v>40749</v>
      </c>
      <c r="D57" s="2">
        <v>33202</v>
      </c>
      <c r="E57" s="2">
        <v>27100</v>
      </c>
      <c r="F57" s="2">
        <v>26325</v>
      </c>
      <c r="G57" s="2">
        <v>22608</v>
      </c>
      <c r="H57" s="2">
        <v>27560</v>
      </c>
    </row>
    <row r="58" spans="1:8" ht="12.75">
      <c r="A58" s="19" t="s">
        <v>61</v>
      </c>
      <c r="B58" s="18">
        <v>550</v>
      </c>
      <c r="C58" s="2">
        <v>582</v>
      </c>
      <c r="D58" s="2">
        <v>0</v>
      </c>
      <c r="E58" s="2">
        <v>0</v>
      </c>
      <c r="F58" s="2">
        <v>150</v>
      </c>
      <c r="G58" s="2">
        <v>150</v>
      </c>
      <c r="H58" s="2">
        <v>0</v>
      </c>
    </row>
    <row r="59" spans="1:8" ht="12.75">
      <c r="A59" s="19" t="s">
        <v>62</v>
      </c>
      <c r="B59" s="18">
        <v>5800</v>
      </c>
      <c r="C59" s="2" t="s">
        <v>72</v>
      </c>
      <c r="D59" s="2">
        <v>8400</v>
      </c>
      <c r="E59" s="2">
        <v>6650</v>
      </c>
      <c r="F59" s="2">
        <v>4050</v>
      </c>
      <c r="G59" s="2">
        <v>3850</v>
      </c>
      <c r="H59" s="2">
        <v>5000</v>
      </c>
    </row>
    <row r="60" spans="1:8" ht="12.75">
      <c r="A60" s="9" t="s">
        <v>27</v>
      </c>
      <c r="B60" s="3">
        <f>SUM(B61:B65)</f>
        <v>104</v>
      </c>
      <c r="C60" s="3">
        <f>SUM(C61:C65)</f>
        <v>85</v>
      </c>
      <c r="D60" s="3">
        <f>SUM(D61:D65)</f>
        <v>80</v>
      </c>
      <c r="E60" s="3">
        <f>SUM(E61:E65)</f>
        <v>79</v>
      </c>
      <c r="F60" s="3">
        <f>SUM(F61:F65)</f>
        <v>73</v>
      </c>
      <c r="G60" s="3">
        <f>SUM(G61:G65)</f>
        <v>70</v>
      </c>
      <c r="H60" s="3">
        <f>SUM(H61:H65)</f>
        <v>63</v>
      </c>
    </row>
    <row r="61" spans="1:8" ht="12.75">
      <c r="A61" s="10" t="s">
        <v>31</v>
      </c>
      <c r="B61" s="2">
        <v>12</v>
      </c>
      <c r="C61" s="2">
        <v>12</v>
      </c>
      <c r="D61" s="2">
        <v>12</v>
      </c>
      <c r="E61" s="2">
        <v>12</v>
      </c>
      <c r="F61" s="2">
        <v>11</v>
      </c>
      <c r="G61" s="2">
        <v>10</v>
      </c>
      <c r="H61" s="2">
        <v>10</v>
      </c>
    </row>
    <row r="62" spans="1:8" ht="12.75">
      <c r="A62" s="10" t="s">
        <v>34</v>
      </c>
      <c r="B62" s="2">
        <v>57</v>
      </c>
      <c r="C62" s="2">
        <v>50</v>
      </c>
      <c r="D62" s="2">
        <v>49</v>
      </c>
      <c r="E62" s="2">
        <v>48</v>
      </c>
      <c r="F62" s="2">
        <v>49</v>
      </c>
      <c r="G62" s="2">
        <v>45</v>
      </c>
      <c r="H62" s="2">
        <v>42</v>
      </c>
    </row>
    <row r="63" spans="1:8" ht="12.75">
      <c r="A63" s="10" t="s">
        <v>28</v>
      </c>
      <c r="B63" s="2">
        <v>10</v>
      </c>
      <c r="C63" s="2">
        <v>8</v>
      </c>
      <c r="D63" s="2">
        <v>8</v>
      </c>
      <c r="E63" s="2">
        <v>8</v>
      </c>
      <c r="F63" s="2">
        <v>4</v>
      </c>
      <c r="G63" s="2">
        <v>4</v>
      </c>
      <c r="H63" s="2">
        <v>3</v>
      </c>
    </row>
    <row r="64" spans="1:8" ht="12.75">
      <c r="A64" s="10" t="s">
        <v>29</v>
      </c>
      <c r="B64" s="2">
        <v>24</v>
      </c>
      <c r="C64" s="2">
        <v>14</v>
      </c>
      <c r="D64" s="2">
        <v>11</v>
      </c>
      <c r="E64" s="2">
        <v>11</v>
      </c>
      <c r="F64" s="2">
        <v>9</v>
      </c>
      <c r="G64" s="2">
        <v>11</v>
      </c>
      <c r="H64" s="2">
        <v>8</v>
      </c>
    </row>
    <row r="65" spans="1:8" ht="12.75">
      <c r="A65" s="10" t="s">
        <v>30</v>
      </c>
      <c r="B65" s="2">
        <v>1</v>
      </c>
      <c r="C65" s="2"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</row>
    <row r="66" spans="1:8" ht="12.75">
      <c r="A66" s="12" t="s">
        <v>32</v>
      </c>
      <c r="B66" s="11">
        <f>SUM(B67:B71)</f>
        <v>14</v>
      </c>
      <c r="C66" s="11">
        <f>SUM(C67:C71)</f>
        <v>4</v>
      </c>
      <c r="D66" s="11">
        <f>SUM(D67:D71)</f>
        <v>4</v>
      </c>
      <c r="E66" s="11">
        <f>SUM(E67:E71)</f>
        <v>4</v>
      </c>
      <c r="F66" s="11">
        <f>SUM(F67:F71)</f>
        <v>4</v>
      </c>
      <c r="G66" s="11">
        <f>SUM(G67:G71)</f>
        <v>8</v>
      </c>
      <c r="H66" s="11">
        <f>SUM(H67:H71)</f>
        <v>12</v>
      </c>
    </row>
    <row r="67" spans="1:8" ht="12.75">
      <c r="A67" s="10" t="s">
        <v>31</v>
      </c>
      <c r="B67" s="2">
        <v>7</v>
      </c>
      <c r="C67" s="2">
        <v>2</v>
      </c>
      <c r="D67" s="2">
        <v>2</v>
      </c>
      <c r="E67" s="2">
        <v>2</v>
      </c>
      <c r="F67" s="2">
        <v>3</v>
      </c>
      <c r="G67" s="2">
        <v>4</v>
      </c>
      <c r="H67" s="2">
        <v>5</v>
      </c>
    </row>
    <row r="68" spans="1:8" ht="12.75">
      <c r="A68" s="10" t="s">
        <v>34</v>
      </c>
      <c r="B68" s="2">
        <v>7</v>
      </c>
      <c r="C68" s="2">
        <v>2</v>
      </c>
      <c r="D68" s="2">
        <v>2</v>
      </c>
      <c r="E68" s="2">
        <v>2</v>
      </c>
      <c r="F68" s="2">
        <v>1</v>
      </c>
      <c r="G68" s="2">
        <v>4</v>
      </c>
      <c r="H68" s="2">
        <v>7</v>
      </c>
    </row>
    <row r="69" spans="1:8" ht="12.75">
      <c r="A69" s="10" t="s">
        <v>28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.75">
      <c r="A70" s="10" t="s">
        <v>29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</row>
    <row r="71" spans="1:8" ht="12.75">
      <c r="A71" s="10" t="s">
        <v>30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.75">
      <c r="A72" s="12" t="s">
        <v>36</v>
      </c>
      <c r="B72" s="14">
        <f>SUM(B73:B77)</f>
        <v>118</v>
      </c>
      <c r="C72" s="14">
        <f>SUM(C73:C77)</f>
        <v>89</v>
      </c>
      <c r="D72" s="14">
        <f>SUM(D73:D77)</f>
        <v>84</v>
      </c>
      <c r="E72" s="14">
        <f>SUM(E73:E77)</f>
        <v>83</v>
      </c>
      <c r="F72" s="14">
        <f>SUM(F73:F77)</f>
        <v>77</v>
      </c>
      <c r="G72" s="14">
        <f>SUM(G73:G77)</f>
        <v>78</v>
      </c>
      <c r="H72" s="14">
        <f>SUM(H73:H77)</f>
        <v>75</v>
      </c>
    </row>
    <row r="73" spans="1:8" ht="12.75">
      <c r="A73" s="10" t="s">
        <v>31</v>
      </c>
      <c r="B73" s="2">
        <f>B61+B67</f>
        <v>19</v>
      </c>
      <c r="C73" s="2">
        <v>14</v>
      </c>
      <c r="D73" s="2">
        <v>14</v>
      </c>
      <c r="E73" s="2">
        <v>14</v>
      </c>
      <c r="F73" s="2">
        <v>14</v>
      </c>
      <c r="G73" s="2">
        <v>14</v>
      </c>
      <c r="H73" s="2">
        <v>15</v>
      </c>
    </row>
    <row r="74" spans="1:8" ht="12.75">
      <c r="A74" s="10" t="s">
        <v>34</v>
      </c>
      <c r="B74" s="2">
        <f>B62+B68</f>
        <v>64</v>
      </c>
      <c r="C74" s="2">
        <v>52</v>
      </c>
      <c r="D74" s="2">
        <v>51</v>
      </c>
      <c r="E74" s="2">
        <v>50</v>
      </c>
      <c r="F74" s="2">
        <v>50</v>
      </c>
      <c r="G74" s="2">
        <v>49</v>
      </c>
      <c r="H74" s="2">
        <v>49</v>
      </c>
    </row>
    <row r="75" spans="1:8" ht="12.75">
      <c r="A75" s="10" t="s">
        <v>28</v>
      </c>
      <c r="B75" s="2">
        <f>B63+B69</f>
        <v>10</v>
      </c>
      <c r="C75" s="2">
        <v>8</v>
      </c>
      <c r="D75" s="2">
        <v>8</v>
      </c>
      <c r="E75" s="2">
        <v>8</v>
      </c>
      <c r="F75" s="2">
        <v>4</v>
      </c>
      <c r="G75" s="2">
        <v>4</v>
      </c>
      <c r="H75" s="2">
        <v>3</v>
      </c>
    </row>
    <row r="76" spans="1:8" ht="12.75">
      <c r="A76" s="10" t="s">
        <v>29</v>
      </c>
      <c r="B76" s="2">
        <f>B64+B70</f>
        <v>24</v>
      </c>
      <c r="C76" s="2">
        <v>14</v>
      </c>
      <c r="D76" s="2">
        <v>11</v>
      </c>
      <c r="E76" s="2">
        <v>11</v>
      </c>
      <c r="F76" s="2">
        <v>9</v>
      </c>
      <c r="G76" s="2">
        <v>11</v>
      </c>
      <c r="H76" s="2">
        <v>8</v>
      </c>
    </row>
    <row r="77" spans="1:8" ht="12.75">
      <c r="A77" s="10" t="s">
        <v>30</v>
      </c>
      <c r="B77" s="2">
        <f>B65+B71</f>
        <v>1</v>
      </c>
      <c r="C77" s="2"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9" t="s">
        <v>33</v>
      </c>
      <c r="B78" s="14">
        <f>AVERAGE(B79:B83)</f>
        <v>158.4</v>
      </c>
      <c r="C78" s="14">
        <f>AVERAGE(C79:C83)</f>
        <v>158.4</v>
      </c>
      <c r="D78" s="14">
        <f>AVERAGE(D79:D83)</f>
        <v>147.8</v>
      </c>
      <c r="E78" s="14">
        <f>AVERAGE(E79:E83)</f>
        <v>140.6</v>
      </c>
      <c r="F78" s="14">
        <f>AVERAGE(F79:F83)</f>
        <v>140.6</v>
      </c>
      <c r="G78" s="14">
        <f>AVERAGE(G79:G83)</f>
        <v>140.6</v>
      </c>
      <c r="H78" s="14">
        <f>AVERAGE(H79:H83)</f>
        <v>140.6</v>
      </c>
    </row>
    <row r="79" spans="1:8" ht="12.75">
      <c r="A79" s="10" t="s">
        <v>31</v>
      </c>
      <c r="B79" s="2">
        <v>264</v>
      </c>
      <c r="C79" s="2">
        <v>264</v>
      </c>
      <c r="D79" s="2">
        <v>264</v>
      </c>
      <c r="E79" s="2">
        <v>264</v>
      </c>
      <c r="F79" s="2">
        <v>264</v>
      </c>
      <c r="G79" s="2">
        <v>264</v>
      </c>
      <c r="H79" s="2">
        <v>264</v>
      </c>
    </row>
    <row r="80" spans="1:8" ht="12.75">
      <c r="A80" s="10" t="s">
        <v>34</v>
      </c>
      <c r="B80" s="2">
        <v>237</v>
      </c>
      <c r="C80" s="2">
        <v>237</v>
      </c>
      <c r="D80" s="2">
        <v>273</v>
      </c>
      <c r="E80" s="2">
        <v>237</v>
      </c>
      <c r="F80" s="2">
        <v>237</v>
      </c>
      <c r="G80" s="2">
        <v>237</v>
      </c>
      <c r="H80" s="2">
        <v>237</v>
      </c>
    </row>
    <row r="81" spans="1:8" ht="12.75">
      <c r="A81" s="10" t="s">
        <v>28</v>
      </c>
      <c r="B81" s="2">
        <v>113</v>
      </c>
      <c r="C81" s="2">
        <v>113</v>
      </c>
      <c r="D81" s="2">
        <v>113</v>
      </c>
      <c r="E81" s="2">
        <v>113</v>
      </c>
      <c r="F81" s="2">
        <v>113</v>
      </c>
      <c r="G81" s="2">
        <v>113</v>
      </c>
      <c r="H81" s="2">
        <v>113</v>
      </c>
    </row>
    <row r="82" spans="1:8" ht="12.75">
      <c r="A82" s="10" t="s">
        <v>29</v>
      </c>
      <c r="B82" s="13">
        <v>89</v>
      </c>
      <c r="C82" s="2">
        <v>89</v>
      </c>
      <c r="D82" s="2">
        <v>89</v>
      </c>
      <c r="E82" s="2">
        <v>89</v>
      </c>
      <c r="F82" s="2">
        <v>89</v>
      </c>
      <c r="G82" s="2">
        <v>89</v>
      </c>
      <c r="H82" s="2">
        <v>89</v>
      </c>
    </row>
    <row r="83" spans="1:8" ht="12.75">
      <c r="A83" s="10" t="s">
        <v>30</v>
      </c>
      <c r="B83" s="2">
        <v>89</v>
      </c>
      <c r="C83" s="2">
        <v>89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.75">
      <c r="A84" s="12" t="s">
        <v>35</v>
      </c>
      <c r="B84" s="14">
        <f>AVERAGE(B85:B89)</f>
        <v>237.4</v>
      </c>
      <c r="C84" s="14">
        <f>AVERAGE(C85:C89)</f>
        <v>375.5</v>
      </c>
      <c r="D84" s="14">
        <f>AVERAGE(D85:D89)</f>
        <v>375.5</v>
      </c>
      <c r="E84" s="14">
        <f>AVERAGE(E85:E89)</f>
        <v>375.5</v>
      </c>
      <c r="F84" s="14">
        <f>AVERAGE(F85:F89)</f>
        <v>375.5</v>
      </c>
      <c r="G84" s="14">
        <f>AVERAGE(G85:G89)</f>
        <v>375.5</v>
      </c>
      <c r="H84" s="14">
        <f>AVERAGE(H85:H89)</f>
        <v>375.5</v>
      </c>
    </row>
    <row r="85" spans="1:8" ht="12.75">
      <c r="A85" s="10" t="s">
        <v>31</v>
      </c>
      <c r="B85" s="2">
        <v>396</v>
      </c>
      <c r="C85" s="2">
        <v>396</v>
      </c>
      <c r="D85" s="2">
        <v>396</v>
      </c>
      <c r="E85" s="2">
        <v>396</v>
      </c>
      <c r="F85" s="2">
        <v>396</v>
      </c>
      <c r="G85" s="2">
        <v>396</v>
      </c>
      <c r="H85" s="2">
        <v>396</v>
      </c>
    </row>
    <row r="86" spans="1:8" ht="12.75">
      <c r="A86" s="10" t="s">
        <v>34</v>
      </c>
      <c r="B86" s="2">
        <v>355</v>
      </c>
      <c r="C86" s="2">
        <v>355</v>
      </c>
      <c r="D86" s="2">
        <v>355</v>
      </c>
      <c r="E86" s="2">
        <v>355</v>
      </c>
      <c r="F86" s="2">
        <v>355</v>
      </c>
      <c r="G86" s="2">
        <v>355</v>
      </c>
      <c r="H86" s="2">
        <v>355</v>
      </c>
    </row>
    <row r="87" spans="1:8" ht="12.75">
      <c r="A87" s="10" t="s">
        <v>28</v>
      </c>
      <c r="B87" s="2">
        <v>170</v>
      </c>
      <c r="C87" s="22"/>
      <c r="D87" s="23"/>
      <c r="E87" s="23"/>
      <c r="F87" s="23"/>
      <c r="G87" s="23"/>
      <c r="H87" s="23"/>
    </row>
    <row r="88" spans="1:8" ht="12.75">
      <c r="A88" s="10" t="s">
        <v>29</v>
      </c>
      <c r="B88" s="2">
        <v>133</v>
      </c>
      <c r="C88" s="23"/>
      <c r="D88" s="23"/>
      <c r="E88" s="23"/>
      <c r="F88" s="23"/>
      <c r="G88" s="23"/>
      <c r="H88" s="23"/>
    </row>
    <row r="89" spans="1:8" ht="12.75">
      <c r="A89" s="10" t="s">
        <v>30</v>
      </c>
      <c r="B89" s="2">
        <v>133</v>
      </c>
      <c r="C89" s="23"/>
      <c r="D89" s="23"/>
      <c r="E89" s="23"/>
      <c r="F89" s="23"/>
      <c r="G89" s="23"/>
      <c r="H89" s="23"/>
    </row>
    <row r="90" spans="1:8" ht="12.75">
      <c r="A90" s="12" t="s">
        <v>38</v>
      </c>
      <c r="B90" s="14">
        <f aca="true" t="shared" si="0" ref="B90:C94">(B79+B85)/2</f>
        <v>330</v>
      </c>
      <c r="C90" s="14">
        <f>(C79+C85)/2</f>
        <v>330</v>
      </c>
      <c r="D90" s="14">
        <v>283</v>
      </c>
      <c r="E90" s="14">
        <v>283</v>
      </c>
      <c r="F90" s="14">
        <v>283</v>
      </c>
      <c r="G90" s="14">
        <v>283</v>
      </c>
      <c r="H90" s="14">
        <v>283</v>
      </c>
    </row>
    <row r="91" spans="1:8" ht="12.75">
      <c r="A91" s="12" t="s">
        <v>39</v>
      </c>
      <c r="B91" s="14">
        <f t="shared" si="0"/>
        <v>296</v>
      </c>
      <c r="C91" s="14">
        <f>(C80+C86)/2</f>
        <v>296</v>
      </c>
      <c r="D91" s="14">
        <v>242</v>
      </c>
      <c r="E91" s="14">
        <v>242</v>
      </c>
      <c r="F91" s="14">
        <v>242</v>
      </c>
      <c r="G91" s="14">
        <v>242</v>
      </c>
      <c r="H91" s="14">
        <v>242</v>
      </c>
    </row>
    <row r="92" spans="1:8" ht="12.75">
      <c r="A92" s="12" t="s">
        <v>40</v>
      </c>
      <c r="B92" s="14">
        <f t="shared" si="0"/>
        <v>141.5</v>
      </c>
      <c r="C92" s="14">
        <f t="shared" si="0"/>
        <v>56.5</v>
      </c>
      <c r="D92" s="14">
        <v>113</v>
      </c>
      <c r="E92" s="14">
        <v>113</v>
      </c>
      <c r="F92" s="14">
        <v>113</v>
      </c>
      <c r="G92" s="14">
        <v>113</v>
      </c>
      <c r="H92" s="14">
        <v>113</v>
      </c>
    </row>
    <row r="93" spans="1:8" ht="12.75">
      <c r="A93" s="12" t="s">
        <v>41</v>
      </c>
      <c r="B93" s="14">
        <f t="shared" si="0"/>
        <v>111</v>
      </c>
      <c r="C93" s="14">
        <f t="shared" si="0"/>
        <v>44.5</v>
      </c>
      <c r="D93" s="14">
        <v>89</v>
      </c>
      <c r="E93" s="14">
        <v>89</v>
      </c>
      <c r="F93" s="14">
        <v>89</v>
      </c>
      <c r="G93" s="14">
        <v>89</v>
      </c>
      <c r="H93" s="14">
        <v>89</v>
      </c>
    </row>
    <row r="94" spans="1:8" ht="12.75">
      <c r="A94" s="12" t="s">
        <v>42</v>
      </c>
      <c r="B94" s="14">
        <f t="shared" si="0"/>
        <v>111</v>
      </c>
      <c r="C94" s="14">
        <f t="shared" si="0"/>
        <v>44.5</v>
      </c>
      <c r="D94" s="14">
        <f>(D83+D89)/2</f>
        <v>0</v>
      </c>
      <c r="E94" s="14">
        <f>(E83+E89)/2</f>
        <v>0</v>
      </c>
      <c r="F94" s="14">
        <f>(F83+F89)/2</f>
        <v>0</v>
      </c>
      <c r="G94" s="14">
        <f>(G83+G89)/2</f>
        <v>0</v>
      </c>
      <c r="H94" s="14">
        <f>(H83+H89)/2</f>
        <v>0</v>
      </c>
    </row>
    <row r="95" spans="1:8" ht="12.75">
      <c r="A95" s="12" t="s">
        <v>37</v>
      </c>
      <c r="B95" s="2">
        <v>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12" t="s">
        <v>43</v>
      </c>
      <c r="B96" s="2">
        <v>1</v>
      </c>
      <c r="C96" s="2">
        <v>1</v>
      </c>
      <c r="D96" s="2">
        <v>0</v>
      </c>
      <c r="E96" s="2">
        <v>3</v>
      </c>
      <c r="F96" s="2">
        <v>2</v>
      </c>
      <c r="G96" s="2">
        <v>2</v>
      </c>
      <c r="H96" s="2">
        <v>1</v>
      </c>
    </row>
    <row r="97" spans="1:8" ht="12.75">
      <c r="A97" s="12" t="s">
        <v>68</v>
      </c>
      <c r="B97" s="2">
        <v>0</v>
      </c>
      <c r="C97" s="2">
        <v>2</v>
      </c>
      <c r="D97" s="2">
        <v>1</v>
      </c>
      <c r="E97" s="2">
        <v>1</v>
      </c>
      <c r="F97" s="2">
        <v>0</v>
      </c>
      <c r="G97" s="2">
        <v>3</v>
      </c>
      <c r="H97" s="2">
        <v>2</v>
      </c>
    </row>
    <row r="98" spans="1:8" ht="12.75">
      <c r="A98" s="12" t="s">
        <v>69</v>
      </c>
      <c r="B98" s="2">
        <v>0</v>
      </c>
      <c r="C98" s="2">
        <v>1</v>
      </c>
      <c r="D98" s="2">
        <v>3</v>
      </c>
      <c r="E98" s="2">
        <v>0</v>
      </c>
      <c r="F98" s="2">
        <v>0</v>
      </c>
      <c r="G98" s="2">
        <v>0</v>
      </c>
      <c r="H98" s="2">
        <v>3</v>
      </c>
    </row>
    <row r="99" spans="1:8" ht="12.75">
      <c r="A99" s="12" t="s">
        <v>70</v>
      </c>
      <c r="B99" s="2">
        <v>0</v>
      </c>
      <c r="C99" s="2">
        <v>4</v>
      </c>
      <c r="D99" s="2">
        <v>5</v>
      </c>
      <c r="E99" s="2">
        <v>1</v>
      </c>
      <c r="F99" s="2">
        <v>2</v>
      </c>
      <c r="G99" s="2">
        <v>0</v>
      </c>
      <c r="H99" s="2">
        <v>3</v>
      </c>
    </row>
    <row r="100" spans="1:8" ht="12.75">
      <c r="A100" s="12" t="s">
        <v>71</v>
      </c>
      <c r="B100" s="14">
        <f>SUM(B95:B99)</f>
        <v>2</v>
      </c>
      <c r="C100" s="14">
        <f>SUM(C95:C99)</f>
        <v>8</v>
      </c>
      <c r="D100" s="14">
        <f>SUM(D95:D99)</f>
        <v>9</v>
      </c>
      <c r="E100" s="14">
        <f>SUM(E95:E99)</f>
        <v>5</v>
      </c>
      <c r="F100" s="14">
        <f>SUM(F95:F99)</f>
        <v>4</v>
      </c>
      <c r="G100" s="14">
        <f>SUM(G95:G99)</f>
        <v>5</v>
      </c>
      <c r="H100" s="14">
        <f>SUM(H95:H99)</f>
        <v>9</v>
      </c>
    </row>
    <row r="101" spans="1:8" ht="12.75">
      <c r="A101" s="9" t="s">
        <v>1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1</v>
      </c>
    </row>
    <row r="103" spans="1:2" ht="12.75">
      <c r="A103" s="15"/>
      <c r="B103" s="16"/>
    </row>
    <row r="104" ht="12.75">
      <c r="A104" s="24" t="s">
        <v>5</v>
      </c>
    </row>
    <row r="105" ht="12.75">
      <c r="A105" s="24"/>
    </row>
    <row r="106" ht="12.75">
      <c r="A106" s="20" t="s">
        <v>7</v>
      </c>
    </row>
    <row r="107" ht="12.75">
      <c r="A107" s="6"/>
    </row>
    <row r="108" ht="12.75">
      <c r="A108" s="7"/>
    </row>
  </sheetData>
  <sheetProtection selectLockedCells="1" selectUnlockedCells="1"/>
  <mergeCells count="1">
    <mergeCell ref="A104:A105"/>
  </mergeCells>
  <printOptions horizontalCentered="1"/>
  <pageMargins left="0.3937007874015748" right="0.3937007874015748" top="1.3779527559055118" bottom="0.5511811023622047" header="0.1968503937007874" footer="0.2362204724409449"/>
  <pageSetup fitToHeight="2" horizontalDpi="300" verticalDpi="300" orientation="landscape" paperSize="9" scale="91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02.20.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O27" sqref="O27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3:B3"/>
  <sheetViews>
    <sheetView showGridLines="0" zoomScalePageLayoutView="0" workbookViewId="0" topLeftCell="A26">
      <selection activeCell="J41" sqref="J41"/>
    </sheetView>
  </sheetViews>
  <sheetFormatPr defaultColWidth="9.140625" defaultRowHeight="12.75"/>
  <sheetData>
    <row r="3" ht="12.75">
      <c r="B3" s="5" t="s">
        <v>2</v>
      </c>
    </row>
  </sheetData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2009-11-11T13:39:20Z</cp:lastPrinted>
  <dcterms:created xsi:type="dcterms:W3CDTF">2009-03-26T08:40:02Z</dcterms:created>
  <dcterms:modified xsi:type="dcterms:W3CDTF">2023-11-14T15:45:56Z</dcterms:modified>
  <cp:category/>
  <cp:version/>
  <cp:contentType/>
  <cp:contentStatus/>
</cp:coreProperties>
</file>